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Topple or Slide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<sst xmlns="http://schemas.openxmlformats.org/spreadsheetml/2006/main" count="14" uniqueCount="13">
  <si>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slide</t>
  </si>
  <si>
    <t>topple</t>
  </si>
  <si>
    <t>Block</t>
  </si>
  <si>
    <t>Force</t>
  </si>
  <si>
    <t>Weight</t>
  </si>
  <si>
    <t>moments</t>
  </si>
  <si>
    <t>horizontal</t>
  </si>
  <si>
    <t>m=</t>
  </si>
  <si>
    <t>F=</t>
  </si>
  <si>
    <t>q=</t>
  </si>
  <si>
    <t>h=</t>
  </si>
  <si>
    <t>w=</t>
  </si>
  <si>
    <t>Topple or Slide?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</si>
</sst>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name val="Symbol"/>
      <family val="1"/>
    </font>
    <font>
      <sz val="24"/>
      <name val="Arial"/>
      <family val="2"/>
    </font>
    <font>
      <sz val="2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Block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'Topple or Slide'!$K$6:$K$10</c:f>
              <c:numCache/>
            </c:numRef>
          </c:xVal>
          <c:yVal>
            <c:numRef>
              <c:f>'Topple or Slide'!$L$6:$L$10</c:f>
              <c:numCache/>
            </c:numRef>
          </c:yVal>
          <c:smooth val="0"/>
        </c:ser>
        <c:ser>
          <c:idx val="1"/>
          <c:order val="1"/>
          <c:tx>
            <c:v>Force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'Topple or Slide'!$K$13:$K$14</c:f>
              <c:numCache/>
            </c:numRef>
          </c:xVal>
          <c:yVal>
            <c:numRef>
              <c:f>'Topple or Slide'!$L$13:$L$14</c:f>
              <c:numCache/>
            </c:numRef>
          </c:yVal>
          <c:smooth val="0"/>
        </c:ser>
        <c:ser>
          <c:idx val="2"/>
          <c:order val="2"/>
          <c:tx>
            <c:v>Weight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'Topple or Slide'!$K$16:$K$17</c:f>
              <c:numCache/>
            </c:numRef>
          </c:xVal>
          <c:yVal>
            <c:numRef>
              <c:f>'Topple or Slide'!$L$16:$L$17</c:f>
              <c:numCache/>
            </c:numRef>
          </c:yVal>
          <c:smooth val="0"/>
        </c:ser>
        <c:axId val="32583305"/>
        <c:axId val="24814290"/>
      </c:scatterChart>
      <c:valAx>
        <c:axId val="32583305"/>
        <c:scaling>
          <c:orientation val="minMax"/>
          <c:max val="12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crossAx val="24814290"/>
        <c:crossesAt val="0"/>
        <c:crossBetween val="midCat"/>
        <c:dispUnits/>
        <c:majorUnit val="1"/>
        <c:minorUnit val="0.2"/>
      </c:valAx>
      <c:valAx>
        <c:axId val="24814290"/>
        <c:scaling>
          <c:orientation val="minMax"/>
          <c:max val="1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83305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9525</xdr:rowOff>
    </xdr:from>
    <xdr:to>
      <xdr:col>15</xdr:col>
      <xdr:colOff>57150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333750" y="123825"/>
        <a:ext cx="6010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18</xdr:row>
      <xdr:rowOff>152400</xdr:rowOff>
    </xdr:from>
    <xdr:to>
      <xdr:col>4</xdr:col>
      <xdr:colOff>200025</xdr:colOff>
      <xdr:row>19</xdr:row>
      <xdr:rowOff>285750</xdr:rowOff>
    </xdr:to>
    <xdr:sp macro="[0]!reset_block">
      <xdr:nvSpPr>
        <xdr:cNvPr id="2" name="TextBox 4"/>
        <xdr:cNvSpPr txBox="1">
          <a:spLocks noChangeArrowheads="1"/>
        </xdr:cNvSpPr>
      </xdr:nvSpPr>
      <xdr:spPr>
        <a:xfrm>
          <a:off x="1666875" y="3267075"/>
          <a:ext cx="1114425" cy="3048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workbookViewId="0" topLeftCell="A1">
      <selection activeCell="A1" sqref="A1:E5"/>
    </sheetView>
  </sheetViews>
  <sheetFormatPr defaultColWidth="9.140625" defaultRowHeight="12.75"/>
  <cols>
    <col min="1" max="1" width="9.140625" style="3" customWidth="1"/>
    <col min="2" max="3" width="9.140625" style="1" customWidth="1"/>
    <col min="4" max="4" width="11.28125" style="1" customWidth="1"/>
    <col min="5" max="5" width="9.140625" style="2" customWidth="1"/>
    <col min="6" max="16384" width="9.140625" style="3" customWidth="1"/>
  </cols>
  <sheetData>
    <row r="1" spans="1:5" ht="9" customHeight="1">
      <c r="A1" s="8" t="s">
        <v>12</v>
      </c>
      <c r="B1" s="9"/>
      <c r="C1" s="9"/>
      <c r="D1" s="9"/>
      <c r="E1" s="9"/>
    </row>
    <row r="2" spans="1:5" ht="9" customHeight="1">
      <c r="A2" s="9"/>
      <c r="B2" s="9"/>
      <c r="C2" s="9"/>
      <c r="D2" s="9"/>
      <c r="E2" s="9"/>
    </row>
    <row r="3" spans="1:5" ht="9" customHeight="1">
      <c r="A3" s="9"/>
      <c r="B3" s="9"/>
      <c r="C3" s="9"/>
      <c r="D3" s="9"/>
      <c r="E3" s="9"/>
    </row>
    <row r="4" spans="1:5" ht="9" customHeight="1">
      <c r="A4" s="9"/>
      <c r="B4" s="9"/>
      <c r="C4" s="9"/>
      <c r="D4" s="9"/>
      <c r="E4" s="9"/>
    </row>
    <row r="5" spans="1:5" ht="23.25" customHeight="1">
      <c r="A5" s="9"/>
      <c r="B5" s="9"/>
      <c r="C5" s="9"/>
      <c r="D5" s="9"/>
      <c r="E5" s="9"/>
    </row>
    <row r="6" spans="2:15" ht="23.25">
      <c r="B6" s="6" t="s">
        <v>10</v>
      </c>
      <c r="C6" s="4">
        <v>4</v>
      </c>
      <c r="D6" s="6" t="s">
        <v>11</v>
      </c>
      <c r="E6" s="5">
        <v>4</v>
      </c>
      <c r="J6" s="3" t="s">
        <v>2</v>
      </c>
      <c r="K6" s="3">
        <f>0-O6</f>
        <v>0</v>
      </c>
      <c r="L6" s="3">
        <v>0</v>
      </c>
      <c r="N6" s="3" t="s">
        <v>0</v>
      </c>
      <c r="O6" s="3">
        <v>0</v>
      </c>
    </row>
    <row r="7" spans="11:12" ht="7.5" customHeight="1">
      <c r="K7" s="3">
        <f>-C6*SIN(O8*PI()/180)-O6</f>
        <v>0</v>
      </c>
      <c r="L7" s="3">
        <f>C6*COS(O8*PI()/180)</f>
        <v>4</v>
      </c>
    </row>
    <row r="8" spans="11:15" ht="7.5" customHeight="1">
      <c r="K8" s="3">
        <f>SQRT(C6^2+E6^2)*COS(ATAN(C6/E6)+O8*PI()/180)-O6</f>
        <v>4.000000000000001</v>
      </c>
      <c r="L8" s="3">
        <f>SQRT(C6^2+E6^2)*SIN(ATAN(C6/E6)+O8*PI()/180)</f>
        <v>4</v>
      </c>
      <c r="N8" s="3" t="s">
        <v>1</v>
      </c>
      <c r="O8" s="3">
        <v>0</v>
      </c>
    </row>
    <row r="9" spans="3:12" ht="23.25">
      <c r="C9" s="6" t="s">
        <v>7</v>
      </c>
      <c r="D9" s="4">
        <v>1</v>
      </c>
      <c r="K9" s="3">
        <f>E6*COS(O8*PI()/180)-O6</f>
        <v>4</v>
      </c>
      <c r="L9" s="3">
        <f>E6*SIN(O8*PI()/180)</f>
        <v>0</v>
      </c>
    </row>
    <row r="10" spans="3:12" ht="7.5" customHeight="1">
      <c r="C10" s="6"/>
      <c r="K10" s="3">
        <f>0-O6</f>
        <v>0</v>
      </c>
      <c r="L10" s="3">
        <v>0</v>
      </c>
    </row>
    <row r="11" ht="7.5" customHeight="1">
      <c r="C11" s="6"/>
    </row>
    <row r="12" spans="3:5" ht="23.25">
      <c r="C12" s="6" t="s">
        <v>8</v>
      </c>
      <c r="D12" s="4">
        <f>E12/10</f>
        <v>0</v>
      </c>
      <c r="E12" s="2">
        <v>0</v>
      </c>
    </row>
    <row r="13" spans="3:12" ht="7.5" customHeight="1">
      <c r="C13" s="6"/>
      <c r="J13" s="3" t="s">
        <v>3</v>
      </c>
      <c r="K13" s="3">
        <f>K7</f>
        <v>0</v>
      </c>
      <c r="L13" s="3">
        <f>L7</f>
        <v>4</v>
      </c>
    </row>
    <row r="14" spans="3:12" ht="7.5" customHeight="1">
      <c r="C14" s="6"/>
      <c r="K14" s="3">
        <f>K13-D12*COS(D15*PI()/180)/10</f>
        <v>0</v>
      </c>
      <c r="L14" s="3">
        <f>L13+D12*SIN(D15*PI()/180)/10</f>
        <v>4</v>
      </c>
    </row>
    <row r="15" spans="3:4" ht="23.25">
      <c r="C15" s="7" t="s">
        <v>9</v>
      </c>
      <c r="D15" s="4">
        <v>0</v>
      </c>
    </row>
    <row r="16" spans="3:12" ht="7.5" customHeight="1">
      <c r="C16" s="6"/>
      <c r="J16" s="3" t="s">
        <v>4</v>
      </c>
      <c r="K16" s="3">
        <f>(K8+K6)/2</f>
        <v>2.0000000000000004</v>
      </c>
      <c r="L16" s="3">
        <f>L8/2</f>
        <v>2</v>
      </c>
    </row>
    <row r="17" spans="3:12" ht="7.5" customHeight="1">
      <c r="C17" s="6"/>
      <c r="K17" s="3">
        <f>K16</f>
        <v>2.0000000000000004</v>
      </c>
      <c r="L17" s="3">
        <f>L16-D9*9.8/10</f>
        <v>1.02</v>
      </c>
    </row>
    <row r="18" spans="3:4" ht="23.25">
      <c r="C18" s="7" t="s">
        <v>7</v>
      </c>
      <c r="D18" s="4">
        <v>0.7</v>
      </c>
    </row>
    <row r="20" spans="10:11" ht="23.25">
      <c r="J20" s="3" t="s">
        <v>5</v>
      </c>
      <c r="K20" s="3">
        <f>D9*9.8*E6/2-D12*COS(D15*PI()/180)*C6</f>
        <v>19.6</v>
      </c>
    </row>
    <row r="22" spans="10:11" ht="23.25">
      <c r="J22" s="3" t="s">
        <v>6</v>
      </c>
      <c r="K22" s="3">
        <f>(D9*9.8-D12*SIN(D15*PI()/180))*D18-D12*COS(D15*PI()/180)</f>
        <v>6.86</v>
      </c>
    </row>
  </sheetData>
  <mergeCells count="1">
    <mergeCell ref="A1:E5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2007-02-05T22:14:49Z</dcterms:created>
  <dcterms:modified xsi:type="dcterms:W3CDTF">2007-03-18T15:27:39Z</dcterms:modified>
  <cp:category/>
  <cp:version/>
  <cp:contentType/>
  <cp:contentStatus/>
</cp:coreProperties>
</file>